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44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Лист1!$A$1:$J$56</definedName>
  </definedNames>
  <calcPr calcId="124519"/>
</workbook>
</file>

<file path=xl/calcChain.xml><?xml version="1.0" encoding="utf-8"?>
<calcChain xmlns="http://schemas.openxmlformats.org/spreadsheetml/2006/main">
  <c r="I53" i="1"/>
  <c r="J53"/>
  <c r="H53"/>
  <c r="I51"/>
  <c r="J51"/>
  <c r="I44"/>
  <c r="I43" s="1"/>
  <c r="J44"/>
  <c r="H44"/>
  <c r="I37"/>
  <c r="J37"/>
  <c r="I40"/>
  <c r="J40"/>
  <c r="H40"/>
  <c r="I26"/>
  <c r="J26"/>
  <c r="I23"/>
  <c r="J23"/>
  <c r="I18"/>
  <c r="J18"/>
  <c r="I15"/>
  <c r="I11"/>
  <c r="J11"/>
  <c r="J15"/>
  <c r="I21"/>
  <c r="J21"/>
  <c r="H21"/>
  <c r="H18"/>
  <c r="I17" l="1"/>
  <c r="J17"/>
  <c r="H23"/>
  <c r="H15"/>
  <c r="J10"/>
  <c r="I10"/>
  <c r="H11"/>
  <c r="H10" l="1"/>
  <c r="H37" l="1"/>
  <c r="H26"/>
  <c r="H17" s="1"/>
  <c r="H7" l="1"/>
  <c r="J7"/>
  <c r="I7"/>
  <c r="I56" s="1"/>
  <c r="J43"/>
  <c r="J35"/>
  <c r="I35"/>
  <c r="J32"/>
  <c r="I32"/>
  <c r="H51"/>
  <c r="H43"/>
  <c r="H35"/>
  <c r="H32"/>
  <c r="H56" l="1"/>
  <c r="J56"/>
</calcChain>
</file>

<file path=xl/sharedStrings.xml><?xml version="1.0" encoding="utf-8"?>
<sst xmlns="http://schemas.openxmlformats.org/spreadsheetml/2006/main" count="297" uniqueCount="105">
  <si>
    <t xml:space="preserve">Бюджетная роспись </t>
  </si>
  <si>
    <t>Код бюджетной классификации Российской Федерации</t>
  </si>
  <si>
    <t>раздел</t>
  </si>
  <si>
    <t>подраздела</t>
  </si>
  <si>
    <t>целевой статьи</t>
  </si>
  <si>
    <t>вида расходов</t>
  </si>
  <si>
    <t>01</t>
  </si>
  <si>
    <t>04</t>
  </si>
  <si>
    <t>7520000110</t>
  </si>
  <si>
    <t>КОСГУ</t>
  </si>
  <si>
    <t>000</t>
  </si>
  <si>
    <t xml:space="preserve">           000</t>
  </si>
  <si>
    <t xml:space="preserve">        000</t>
  </si>
  <si>
    <t>Центральный аппарат</t>
  </si>
  <si>
    <t>Фонд оплаты труда государственных (муниципальных ) органов</t>
  </si>
  <si>
    <t>121</t>
  </si>
  <si>
    <t>129</t>
  </si>
  <si>
    <t>Взносы по обязательному социальному страхованиюна выплаты денежного содержания и иные выплаты работникам государственных (муниципальных ) органов</t>
  </si>
  <si>
    <t>Прочая закупка товаров, работ и услуг для государственных(муниципальных)нужд</t>
  </si>
  <si>
    <t>7520000190</t>
  </si>
  <si>
    <t>244</t>
  </si>
  <si>
    <t>услуги связи</t>
  </si>
  <si>
    <t>221</t>
  </si>
  <si>
    <t>оплата потребления электроэнергии</t>
  </si>
  <si>
    <t>226</t>
  </si>
  <si>
    <t>340</t>
  </si>
  <si>
    <t>851</t>
  </si>
  <si>
    <t>Глава местной администрации</t>
  </si>
  <si>
    <t>7530000000</t>
  </si>
  <si>
    <t>7530000110</t>
  </si>
  <si>
    <t>Резервные фонды местных администраций</t>
  </si>
  <si>
    <t>11</t>
  </si>
  <si>
    <t>7810000000</t>
  </si>
  <si>
    <t>Резервные средства</t>
  </si>
  <si>
    <t>870</t>
  </si>
  <si>
    <t>Осуществление первичного воинского учета на территориях, где отсутствуют военные комиссариаты</t>
  </si>
  <si>
    <t>02</t>
  </si>
  <si>
    <t>03</t>
  </si>
  <si>
    <t>9940051180</t>
  </si>
  <si>
    <t>Прочие мероприятия по благоустройству городских округов и поселений</t>
  </si>
  <si>
    <t>05</t>
  </si>
  <si>
    <t>8920005030</t>
  </si>
  <si>
    <t>увеличение стоимости материальных запасов</t>
  </si>
  <si>
    <t>Уличное освещение</t>
  </si>
  <si>
    <t>8930005060</t>
  </si>
  <si>
    <t>08</t>
  </si>
  <si>
    <t>8420118059</t>
  </si>
  <si>
    <t>ВСЕГО РАСХОДОВ</t>
  </si>
  <si>
    <t>Прочие работы, услуги:</t>
  </si>
  <si>
    <t>Увеличение стоимости материальных запасов:</t>
  </si>
  <si>
    <t>ГСМ</t>
  </si>
  <si>
    <t>М290.01</t>
  </si>
  <si>
    <t>М211</t>
  </si>
  <si>
    <t>М213</t>
  </si>
  <si>
    <t>М226.02</t>
  </si>
  <si>
    <t>М226.01</t>
  </si>
  <si>
    <t>М226.09</t>
  </si>
  <si>
    <t>М225.06</t>
  </si>
  <si>
    <t>М223.02</t>
  </si>
  <si>
    <t>М221.02</t>
  </si>
  <si>
    <t>М221.01</t>
  </si>
  <si>
    <t>М225.01</t>
  </si>
  <si>
    <t>Оплата иных работ,услуг по содержанию имущества</t>
  </si>
  <si>
    <t>Иные работы,услуги, относящиеся к прочим</t>
  </si>
  <si>
    <t>Оплата потребления электроэнергии</t>
  </si>
  <si>
    <t>Услуги по предоставлению правовых баз</t>
  </si>
  <si>
    <t>М222.01</t>
  </si>
  <si>
    <t>Иные услуги связи</t>
  </si>
  <si>
    <t>Услуги интернет-провайдеров</t>
  </si>
  <si>
    <t>99400L1180</t>
  </si>
  <si>
    <t>расходы 20г.  4464</t>
  </si>
  <si>
    <t xml:space="preserve">21г. </t>
  </si>
  <si>
    <t>242</t>
  </si>
  <si>
    <t xml:space="preserve"> Закупка товаров, работ и услуг в сфере информационно-коммуникационных технологий</t>
  </si>
  <si>
    <t>Пусконаладочные работы,техническое обслуживание (заправка картриджа)</t>
  </si>
  <si>
    <t>Страхование автотранспорта</t>
  </si>
  <si>
    <t>М226.10</t>
  </si>
  <si>
    <t>Иные работы,услуги, относящиеся к прочим (подписка,типографские работы)</t>
  </si>
  <si>
    <t>М343</t>
  </si>
  <si>
    <t>М346</t>
  </si>
  <si>
    <t>М349</t>
  </si>
  <si>
    <t>Канцхозрасходы, проведение мероприятий</t>
  </si>
  <si>
    <t>М291</t>
  </si>
  <si>
    <t>Уплата налога на имущество ,земельного налога, транспортный налог</t>
  </si>
  <si>
    <t>Уплата прочих налогов и сборов</t>
  </si>
  <si>
    <t>к  бюджету администрации  поселения на 2019 год и на плановый перид 2020-2021г.г.</t>
  </si>
  <si>
    <t>Запасные части и похозяйственные книги</t>
  </si>
  <si>
    <t>Транспортные услуги</t>
  </si>
  <si>
    <t>Оплата иных транспортных услуг</t>
  </si>
  <si>
    <t>222</t>
  </si>
  <si>
    <t>Арендная плата за пользование имуществом</t>
  </si>
  <si>
    <t>Иная арендная плата</t>
  </si>
  <si>
    <t>224</t>
  </si>
  <si>
    <t>М224.01</t>
  </si>
  <si>
    <t>М222</t>
  </si>
  <si>
    <t>М222.02</t>
  </si>
  <si>
    <t>Оплата проезда по служебным командировкам</t>
  </si>
  <si>
    <t>М225.05</t>
  </si>
  <si>
    <t>Содержание в чистоте помещений, зданий, дворов, иного имущества - в том числе уборка и вывоз снега, мусора, дезинфекция, дератизация, газация складов, санитарно-гигиеническое обслуживание,мойка транспорта</t>
  </si>
  <si>
    <t>Услуги по проведению инвентаризации и паспортизации зданий, сооружений, других основных средств - проведение государственной экспертизы проектной документации, осуществление строительного контроля, оплата демонтажных работ</t>
  </si>
  <si>
    <t>М226.08</t>
  </si>
  <si>
    <t>Увеличение стоимости иных основных средств</t>
  </si>
  <si>
    <t>М310.01</t>
  </si>
  <si>
    <t>ЖКХ (Скважины)</t>
  </si>
  <si>
    <t>8910005020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</si>
</sst>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2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4"/>
      <name val="Arial Cyr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49" fontId="2" fillId="0" borderId="1" xfId="0" applyNumberFormat="1" applyFont="1" applyBorder="1"/>
    <xf numFmtId="49" fontId="2" fillId="0" borderId="1" xfId="1" applyNumberFormat="1" applyFont="1" applyBorder="1"/>
    <xf numFmtId="0" fontId="3" fillId="0" borderId="1" xfId="0" applyFont="1" applyBorder="1" applyAlignment="1">
      <alignment wrapText="1"/>
    </xf>
    <xf numFmtId="0" fontId="2" fillId="0" borderId="1" xfId="0" applyNumberFormat="1" applyFont="1" applyBorder="1"/>
    <xf numFmtId="0" fontId="3" fillId="0" borderId="1" xfId="0" applyNumberFormat="1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6" fillId="0" borderId="1" xfId="0" applyFont="1" applyBorder="1" applyAlignment="1">
      <alignment horizontal="left" wrapText="1"/>
    </xf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Fill="1" applyBorder="1" applyAlignment="1" applyProtection="1">
      <alignment horizontal="left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view="pageBreakPreview" topLeftCell="A34" zoomScale="70" zoomScaleSheetLayoutView="70" workbookViewId="0">
      <selection activeCell="I48" sqref="I48"/>
    </sheetView>
  </sheetViews>
  <sheetFormatPr defaultRowHeight="15"/>
  <cols>
    <col min="1" max="1" width="85" customWidth="1"/>
    <col min="2" max="2" width="11.85546875" customWidth="1"/>
    <col min="3" max="3" width="9.5703125" customWidth="1"/>
    <col min="4" max="4" width="20.42578125" customWidth="1"/>
    <col min="5" max="5" width="15.28515625" customWidth="1"/>
    <col min="6" max="6" width="12.7109375" customWidth="1"/>
    <col min="8" max="8" width="15.140625" customWidth="1"/>
    <col min="9" max="9" width="21.140625" customWidth="1"/>
    <col min="10" max="10" width="13.28515625" bestFit="1" customWidth="1"/>
  </cols>
  <sheetData>
    <row r="1" spans="1:10" ht="2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9.2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"/>
    </row>
    <row r="3" spans="1:10" ht="29.25" customHeight="1">
      <c r="A3" s="26" t="s">
        <v>85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29.25" customHeight="1">
      <c r="A4" s="3"/>
      <c r="B4" s="4"/>
      <c r="C4" s="4"/>
      <c r="D4" s="4"/>
      <c r="E4" s="4"/>
      <c r="F4" s="4"/>
      <c r="G4" s="4"/>
      <c r="H4" s="4"/>
      <c r="I4" s="4"/>
      <c r="J4" s="5"/>
    </row>
    <row r="5" spans="1:10" ht="21">
      <c r="A5" s="2"/>
      <c r="B5" s="29" t="s">
        <v>1</v>
      </c>
      <c r="C5" s="29"/>
      <c r="D5" s="29"/>
      <c r="E5" s="29"/>
      <c r="F5" s="29"/>
      <c r="G5" s="29"/>
      <c r="H5" s="2">
        <v>2019</v>
      </c>
      <c r="I5" s="2">
        <v>2020</v>
      </c>
      <c r="J5" s="2">
        <v>2021</v>
      </c>
    </row>
    <row r="6" spans="1:10" ht="42">
      <c r="A6" s="2"/>
      <c r="B6" s="6" t="s">
        <v>2</v>
      </c>
      <c r="C6" s="6" t="s">
        <v>3</v>
      </c>
      <c r="D6" s="6" t="s">
        <v>4</v>
      </c>
      <c r="E6" s="6" t="s">
        <v>5</v>
      </c>
      <c r="F6" s="6" t="s">
        <v>9</v>
      </c>
      <c r="G6" s="2"/>
      <c r="H6" s="2"/>
      <c r="I6" s="2"/>
      <c r="J6" s="2"/>
    </row>
    <row r="7" spans="1:10" ht="21">
      <c r="A7" s="7" t="s">
        <v>13</v>
      </c>
      <c r="B7" s="8" t="s">
        <v>6</v>
      </c>
      <c r="C7" s="8" t="s">
        <v>7</v>
      </c>
      <c r="D7" s="7">
        <v>7520000000</v>
      </c>
      <c r="E7" s="8" t="s">
        <v>11</v>
      </c>
      <c r="F7" s="8" t="s">
        <v>12</v>
      </c>
      <c r="G7" s="7"/>
      <c r="H7" s="7">
        <f>H8+H9+H10+H17+H30+H31</f>
        <v>2335000</v>
      </c>
      <c r="I7" s="7">
        <f>I8+I9+I10+I17+I30+I31</f>
        <v>2335000</v>
      </c>
      <c r="J7" s="7">
        <f>J8+J9+J10+J17+J30+J31</f>
        <v>2335000</v>
      </c>
    </row>
    <row r="8" spans="1:10" ht="24.75" customHeight="1">
      <c r="A8" s="2" t="s">
        <v>14</v>
      </c>
      <c r="B8" s="9" t="s">
        <v>6</v>
      </c>
      <c r="C8" s="9" t="s">
        <v>7</v>
      </c>
      <c r="D8" s="9" t="s">
        <v>8</v>
      </c>
      <c r="E8" s="9" t="s">
        <v>15</v>
      </c>
      <c r="F8" s="9" t="s">
        <v>52</v>
      </c>
      <c r="G8" s="2"/>
      <c r="H8" s="2">
        <v>1105000</v>
      </c>
      <c r="I8" s="2">
        <v>1105000</v>
      </c>
      <c r="J8" s="2">
        <v>1105000</v>
      </c>
    </row>
    <row r="9" spans="1:10" ht="61.5" customHeight="1">
      <c r="A9" s="16" t="s">
        <v>17</v>
      </c>
      <c r="B9" s="9" t="s">
        <v>6</v>
      </c>
      <c r="C9" s="9" t="s">
        <v>7</v>
      </c>
      <c r="D9" s="9" t="s">
        <v>8</v>
      </c>
      <c r="E9" s="9" t="s">
        <v>16</v>
      </c>
      <c r="F9" s="9" t="s">
        <v>53</v>
      </c>
      <c r="G9" s="2"/>
      <c r="H9" s="2">
        <v>334000</v>
      </c>
      <c r="I9" s="2">
        <v>334000</v>
      </c>
      <c r="J9" s="2">
        <v>334000</v>
      </c>
    </row>
    <row r="10" spans="1:10" s="19" customFormat="1" ht="42">
      <c r="A10" s="14" t="s">
        <v>73</v>
      </c>
      <c r="B10" s="15" t="s">
        <v>6</v>
      </c>
      <c r="C10" s="15" t="s">
        <v>7</v>
      </c>
      <c r="D10" s="15" t="s">
        <v>19</v>
      </c>
      <c r="E10" s="15" t="s">
        <v>72</v>
      </c>
      <c r="F10" s="15" t="s">
        <v>10</v>
      </c>
      <c r="G10" s="17"/>
      <c r="H10" s="17">
        <f>H11+H14+H15</f>
        <v>62000</v>
      </c>
      <c r="I10" s="17">
        <f>I11+I14+I15</f>
        <v>62000</v>
      </c>
      <c r="J10" s="17">
        <f>J11+J14+J15</f>
        <v>62000</v>
      </c>
    </row>
    <row r="11" spans="1:10" ht="21">
      <c r="A11" s="17" t="s">
        <v>21</v>
      </c>
      <c r="B11" s="9" t="s">
        <v>6</v>
      </c>
      <c r="C11" s="9" t="s">
        <v>7</v>
      </c>
      <c r="D11" s="9" t="s">
        <v>19</v>
      </c>
      <c r="E11" s="9" t="s">
        <v>72</v>
      </c>
      <c r="F11" s="9" t="s">
        <v>22</v>
      </c>
      <c r="G11" s="2"/>
      <c r="H11" s="2">
        <f>H12+H13</f>
        <v>32000</v>
      </c>
      <c r="I11" s="2">
        <f t="shared" ref="I11:J11" si="0">I12+I13</f>
        <v>32000</v>
      </c>
      <c r="J11" s="2">
        <f t="shared" si="0"/>
        <v>32000</v>
      </c>
    </row>
    <row r="12" spans="1:10" ht="21">
      <c r="A12" s="18" t="s">
        <v>67</v>
      </c>
      <c r="B12" s="9" t="s">
        <v>6</v>
      </c>
      <c r="C12" s="9" t="s">
        <v>7</v>
      </c>
      <c r="D12" s="9" t="s">
        <v>19</v>
      </c>
      <c r="E12" s="9" t="s">
        <v>72</v>
      </c>
      <c r="F12" s="9" t="s">
        <v>60</v>
      </c>
      <c r="G12" s="2"/>
      <c r="H12" s="2">
        <v>18000</v>
      </c>
      <c r="I12" s="2">
        <v>18000</v>
      </c>
      <c r="J12" s="2">
        <v>18000</v>
      </c>
    </row>
    <row r="13" spans="1:10" ht="21">
      <c r="A13" s="18" t="s">
        <v>68</v>
      </c>
      <c r="B13" s="9" t="s">
        <v>6</v>
      </c>
      <c r="C13" s="9" t="s">
        <v>7</v>
      </c>
      <c r="D13" s="9" t="s">
        <v>19</v>
      </c>
      <c r="E13" s="9" t="s">
        <v>72</v>
      </c>
      <c r="F13" s="9" t="s">
        <v>59</v>
      </c>
      <c r="G13" s="2"/>
      <c r="H13" s="2">
        <v>14000</v>
      </c>
      <c r="I13" s="2">
        <v>14000</v>
      </c>
      <c r="J13" s="2">
        <v>14000</v>
      </c>
    </row>
    <row r="14" spans="1:10" ht="42">
      <c r="A14" s="18" t="s">
        <v>74</v>
      </c>
      <c r="B14" s="9" t="s">
        <v>6</v>
      </c>
      <c r="C14" s="9" t="s">
        <v>7</v>
      </c>
      <c r="D14" s="9" t="s">
        <v>19</v>
      </c>
      <c r="E14" s="9" t="s">
        <v>72</v>
      </c>
      <c r="F14" s="10" t="s">
        <v>57</v>
      </c>
      <c r="G14" s="2"/>
      <c r="H14" s="2">
        <v>15000</v>
      </c>
      <c r="I14" s="2">
        <v>15000</v>
      </c>
      <c r="J14" s="2">
        <v>15000</v>
      </c>
    </row>
    <row r="15" spans="1:10" ht="21">
      <c r="A15" s="17" t="s">
        <v>48</v>
      </c>
      <c r="B15" s="9" t="s">
        <v>6</v>
      </c>
      <c r="C15" s="9" t="s">
        <v>7</v>
      </c>
      <c r="D15" s="9" t="s">
        <v>19</v>
      </c>
      <c r="E15" s="9" t="s">
        <v>72</v>
      </c>
      <c r="F15" s="9" t="s">
        <v>24</v>
      </c>
      <c r="G15" s="2"/>
      <c r="H15" s="2">
        <f>H16</f>
        <v>15000</v>
      </c>
      <c r="I15" s="2">
        <f>I16</f>
        <v>15000</v>
      </c>
      <c r="J15" s="2">
        <f t="shared" ref="J15" si="1">J16</f>
        <v>15000</v>
      </c>
    </row>
    <row r="16" spans="1:10" ht="21">
      <c r="A16" s="18" t="s">
        <v>65</v>
      </c>
      <c r="B16" s="9" t="s">
        <v>6</v>
      </c>
      <c r="C16" s="9" t="s">
        <v>7</v>
      </c>
      <c r="D16" s="9" t="s">
        <v>19</v>
      </c>
      <c r="E16" s="9" t="s">
        <v>72</v>
      </c>
      <c r="F16" s="9" t="s">
        <v>56</v>
      </c>
      <c r="G16" s="2"/>
      <c r="H16" s="2">
        <v>15000</v>
      </c>
      <c r="I16" s="2">
        <v>15000</v>
      </c>
      <c r="J16" s="2">
        <v>15000</v>
      </c>
    </row>
    <row r="17" spans="1:10" s="19" customFormat="1" ht="42">
      <c r="A17" s="14" t="s">
        <v>18</v>
      </c>
      <c r="B17" s="15" t="s">
        <v>6</v>
      </c>
      <c r="C17" s="15" t="s">
        <v>7</v>
      </c>
      <c r="D17" s="15" t="s">
        <v>19</v>
      </c>
      <c r="E17" s="15" t="s">
        <v>20</v>
      </c>
      <c r="F17" s="15" t="s">
        <v>10</v>
      </c>
      <c r="G17" s="17"/>
      <c r="H17" s="17">
        <f>H20+H23+H26+H18+H21</f>
        <v>799000</v>
      </c>
      <c r="I17" s="17">
        <f t="shared" ref="I17:J17" si="2">I20+I23+I26+I18+I21</f>
        <v>799000</v>
      </c>
      <c r="J17" s="17">
        <f t="shared" si="2"/>
        <v>799000</v>
      </c>
    </row>
    <row r="18" spans="1:10" ht="21">
      <c r="A18" s="20" t="s">
        <v>87</v>
      </c>
      <c r="B18" s="15" t="s">
        <v>6</v>
      </c>
      <c r="C18" s="15" t="s">
        <v>7</v>
      </c>
      <c r="D18" s="15" t="s">
        <v>19</v>
      </c>
      <c r="E18" s="15" t="s">
        <v>20</v>
      </c>
      <c r="F18" s="15" t="s">
        <v>89</v>
      </c>
      <c r="G18" s="17"/>
      <c r="H18" s="17">
        <f>H19</f>
        <v>43000</v>
      </c>
      <c r="I18" s="17">
        <f t="shared" ref="I18:J18" si="3">I19</f>
        <v>43000</v>
      </c>
      <c r="J18" s="17">
        <f t="shared" si="3"/>
        <v>43000</v>
      </c>
    </row>
    <row r="19" spans="1:10" ht="21">
      <c r="A19" s="21" t="s">
        <v>88</v>
      </c>
      <c r="B19" s="9" t="s">
        <v>6</v>
      </c>
      <c r="C19" s="9" t="s">
        <v>7</v>
      </c>
      <c r="D19" s="9" t="s">
        <v>19</v>
      </c>
      <c r="E19" s="9" t="s">
        <v>20</v>
      </c>
      <c r="F19" s="9" t="s">
        <v>66</v>
      </c>
      <c r="G19" s="2"/>
      <c r="H19" s="2">
        <v>43000</v>
      </c>
      <c r="I19" s="2">
        <v>43000</v>
      </c>
      <c r="J19" s="2">
        <v>43000</v>
      </c>
    </row>
    <row r="20" spans="1:10" ht="21">
      <c r="A20" s="2" t="s">
        <v>23</v>
      </c>
      <c r="B20" s="9" t="s">
        <v>6</v>
      </c>
      <c r="C20" s="9" t="s">
        <v>7</v>
      </c>
      <c r="D20" s="9" t="s">
        <v>19</v>
      </c>
      <c r="E20" s="9" t="s">
        <v>20</v>
      </c>
      <c r="F20" s="9" t="s">
        <v>58</v>
      </c>
      <c r="G20" s="2"/>
      <c r="H20" s="2">
        <v>100000</v>
      </c>
      <c r="I20" s="2">
        <v>100000</v>
      </c>
      <c r="J20" s="2">
        <v>100000</v>
      </c>
    </row>
    <row r="21" spans="1:10" s="19" customFormat="1" ht="21">
      <c r="A21" s="22" t="s">
        <v>90</v>
      </c>
      <c r="B21" s="15" t="s">
        <v>6</v>
      </c>
      <c r="C21" s="15" t="s">
        <v>7</v>
      </c>
      <c r="D21" s="15" t="s">
        <v>19</v>
      </c>
      <c r="E21" s="15" t="s">
        <v>20</v>
      </c>
      <c r="F21" s="15" t="s">
        <v>92</v>
      </c>
      <c r="G21" s="17"/>
      <c r="H21" s="17">
        <f>H22</f>
        <v>360000</v>
      </c>
      <c r="I21" s="17">
        <f t="shared" ref="I21:J21" si="4">I22</f>
        <v>360000</v>
      </c>
      <c r="J21" s="17">
        <f t="shared" si="4"/>
        <v>360000</v>
      </c>
    </row>
    <row r="22" spans="1:10" ht="21">
      <c r="A22" s="23" t="s">
        <v>91</v>
      </c>
      <c r="B22" s="9" t="s">
        <v>6</v>
      </c>
      <c r="C22" s="9" t="s">
        <v>7</v>
      </c>
      <c r="D22" s="9" t="s">
        <v>19</v>
      </c>
      <c r="E22" s="9" t="s">
        <v>20</v>
      </c>
      <c r="F22" s="9" t="s">
        <v>93</v>
      </c>
      <c r="G22" s="2"/>
      <c r="H22" s="2">
        <v>360000</v>
      </c>
      <c r="I22" s="2">
        <v>360000</v>
      </c>
      <c r="J22" s="2">
        <v>360000</v>
      </c>
    </row>
    <row r="23" spans="1:10" s="19" customFormat="1" ht="21">
      <c r="A23" s="17" t="s">
        <v>48</v>
      </c>
      <c r="B23" s="15" t="s">
        <v>6</v>
      </c>
      <c r="C23" s="15" t="s">
        <v>7</v>
      </c>
      <c r="D23" s="15" t="s">
        <v>19</v>
      </c>
      <c r="E23" s="15" t="s">
        <v>20</v>
      </c>
      <c r="F23" s="15" t="s">
        <v>24</v>
      </c>
      <c r="G23" s="17"/>
      <c r="H23" s="17">
        <f>H24+H25</f>
        <v>10000</v>
      </c>
      <c r="I23" s="17">
        <f t="shared" ref="I23:J23" si="5">I24+I25</f>
        <v>10000</v>
      </c>
      <c r="J23" s="17">
        <f t="shared" si="5"/>
        <v>10000</v>
      </c>
    </row>
    <row r="24" spans="1:10" ht="21">
      <c r="A24" s="18" t="s">
        <v>75</v>
      </c>
      <c r="B24" s="9" t="s">
        <v>6</v>
      </c>
      <c r="C24" s="9" t="s">
        <v>7</v>
      </c>
      <c r="D24" s="9" t="s">
        <v>19</v>
      </c>
      <c r="E24" s="9" t="s">
        <v>20</v>
      </c>
      <c r="F24" s="9" t="s">
        <v>54</v>
      </c>
      <c r="G24" s="2"/>
      <c r="H24" s="2">
        <v>0</v>
      </c>
      <c r="I24" s="2">
        <v>0</v>
      </c>
      <c r="J24" s="2">
        <v>0</v>
      </c>
    </row>
    <row r="25" spans="1:10" ht="42">
      <c r="A25" s="18" t="s">
        <v>77</v>
      </c>
      <c r="B25" s="9" t="s">
        <v>6</v>
      </c>
      <c r="C25" s="9" t="s">
        <v>7</v>
      </c>
      <c r="D25" s="9" t="s">
        <v>19</v>
      </c>
      <c r="E25" s="9" t="s">
        <v>20</v>
      </c>
      <c r="F25" s="9" t="s">
        <v>76</v>
      </c>
      <c r="G25" s="2"/>
      <c r="H25" s="2">
        <v>10000</v>
      </c>
      <c r="I25" s="2">
        <v>10000</v>
      </c>
      <c r="J25" s="2">
        <v>10000</v>
      </c>
    </row>
    <row r="26" spans="1:10" ht="21">
      <c r="A26" s="17" t="s">
        <v>49</v>
      </c>
      <c r="B26" s="9" t="s">
        <v>6</v>
      </c>
      <c r="C26" s="9" t="s">
        <v>7</v>
      </c>
      <c r="D26" s="9" t="s">
        <v>19</v>
      </c>
      <c r="E26" s="9" t="s">
        <v>20</v>
      </c>
      <c r="F26" s="9" t="s">
        <v>25</v>
      </c>
      <c r="G26" s="2"/>
      <c r="H26" s="2">
        <f>H27+H28+H29</f>
        <v>286000</v>
      </c>
      <c r="I26" s="2">
        <f t="shared" ref="I26:J26" si="6">I27+I28+I29</f>
        <v>286000</v>
      </c>
      <c r="J26" s="2">
        <f t="shared" si="6"/>
        <v>286000</v>
      </c>
    </row>
    <row r="27" spans="1:10" ht="21">
      <c r="A27" s="2" t="s">
        <v>50</v>
      </c>
      <c r="B27" s="9" t="s">
        <v>6</v>
      </c>
      <c r="C27" s="9" t="s">
        <v>7</v>
      </c>
      <c r="D27" s="9" t="s">
        <v>19</v>
      </c>
      <c r="E27" s="9" t="s">
        <v>20</v>
      </c>
      <c r="F27" s="9" t="s">
        <v>78</v>
      </c>
      <c r="G27" s="2"/>
      <c r="H27" s="2">
        <v>176000</v>
      </c>
      <c r="I27" s="2">
        <v>176000</v>
      </c>
      <c r="J27" s="2">
        <v>176000</v>
      </c>
    </row>
    <row r="28" spans="1:10" ht="21">
      <c r="A28" s="2" t="s">
        <v>86</v>
      </c>
      <c r="B28" s="9" t="s">
        <v>6</v>
      </c>
      <c r="C28" s="9" t="s">
        <v>7</v>
      </c>
      <c r="D28" s="9" t="s">
        <v>19</v>
      </c>
      <c r="E28" s="9" t="s">
        <v>20</v>
      </c>
      <c r="F28" s="9" t="s">
        <v>79</v>
      </c>
      <c r="G28" s="2"/>
      <c r="H28" s="2">
        <v>38000</v>
      </c>
      <c r="I28" s="2">
        <v>38000</v>
      </c>
      <c r="J28" s="2">
        <v>38000</v>
      </c>
    </row>
    <row r="29" spans="1:10" ht="21">
      <c r="A29" s="2" t="s">
        <v>81</v>
      </c>
      <c r="B29" s="9" t="s">
        <v>6</v>
      </c>
      <c r="C29" s="9" t="s">
        <v>7</v>
      </c>
      <c r="D29" s="9" t="s">
        <v>19</v>
      </c>
      <c r="E29" s="9" t="s">
        <v>20</v>
      </c>
      <c r="F29" s="9" t="s">
        <v>80</v>
      </c>
      <c r="G29" s="2"/>
      <c r="H29" s="2">
        <v>72000</v>
      </c>
      <c r="I29" s="2">
        <v>72000</v>
      </c>
      <c r="J29" s="2">
        <v>72000</v>
      </c>
    </row>
    <row r="30" spans="1:10" ht="21">
      <c r="A30" s="2" t="s">
        <v>83</v>
      </c>
      <c r="B30" s="9" t="s">
        <v>45</v>
      </c>
      <c r="C30" s="9" t="s">
        <v>6</v>
      </c>
      <c r="D30" s="9" t="s">
        <v>19</v>
      </c>
      <c r="E30" s="9" t="s">
        <v>26</v>
      </c>
      <c r="F30" s="9" t="s">
        <v>82</v>
      </c>
      <c r="G30" s="9"/>
      <c r="H30" s="12">
        <v>20000</v>
      </c>
      <c r="I30" s="12">
        <v>20000</v>
      </c>
      <c r="J30" s="12">
        <v>20000</v>
      </c>
    </row>
    <row r="31" spans="1:10" ht="21">
      <c r="A31" s="6" t="s">
        <v>84</v>
      </c>
      <c r="B31" s="9" t="s">
        <v>45</v>
      </c>
      <c r="C31" s="9" t="s">
        <v>6</v>
      </c>
      <c r="D31" s="9" t="s">
        <v>46</v>
      </c>
      <c r="E31" s="9">
        <v>852</v>
      </c>
      <c r="F31" s="9" t="s">
        <v>82</v>
      </c>
      <c r="G31" s="2"/>
      <c r="H31" s="12">
        <v>15000</v>
      </c>
      <c r="I31" s="12">
        <v>15000</v>
      </c>
      <c r="J31" s="12">
        <v>15000</v>
      </c>
    </row>
    <row r="32" spans="1:10" ht="21">
      <c r="A32" s="7" t="s">
        <v>27</v>
      </c>
      <c r="B32" s="8" t="s">
        <v>6</v>
      </c>
      <c r="C32" s="8" t="s">
        <v>7</v>
      </c>
      <c r="D32" s="8" t="s">
        <v>28</v>
      </c>
      <c r="E32" s="8" t="s">
        <v>10</v>
      </c>
      <c r="F32" s="8" t="s">
        <v>10</v>
      </c>
      <c r="G32" s="7"/>
      <c r="H32" s="7">
        <f>H33+H34</f>
        <v>565000</v>
      </c>
      <c r="I32" s="7">
        <f>I33+I34</f>
        <v>565000</v>
      </c>
      <c r="J32" s="7">
        <f>J33+J34</f>
        <v>565000</v>
      </c>
    </row>
    <row r="33" spans="1:10" ht="21">
      <c r="A33" s="2" t="s">
        <v>14</v>
      </c>
      <c r="B33" s="9" t="s">
        <v>6</v>
      </c>
      <c r="C33" s="9" t="s">
        <v>7</v>
      </c>
      <c r="D33" s="9" t="s">
        <v>29</v>
      </c>
      <c r="E33" s="9" t="s">
        <v>15</v>
      </c>
      <c r="F33" s="9" t="s">
        <v>52</v>
      </c>
      <c r="G33" s="2"/>
      <c r="H33" s="2">
        <v>434000</v>
      </c>
      <c r="I33" s="2">
        <v>434000</v>
      </c>
      <c r="J33" s="2">
        <v>434000</v>
      </c>
    </row>
    <row r="34" spans="1:10" ht="39" customHeight="1">
      <c r="A34" s="6" t="s">
        <v>17</v>
      </c>
      <c r="B34" s="9" t="s">
        <v>6</v>
      </c>
      <c r="C34" s="9" t="s">
        <v>7</v>
      </c>
      <c r="D34" s="9" t="s">
        <v>29</v>
      </c>
      <c r="E34" s="9" t="s">
        <v>16</v>
      </c>
      <c r="F34" s="9" t="s">
        <v>53</v>
      </c>
      <c r="G34" s="2"/>
      <c r="H34" s="2">
        <v>131000</v>
      </c>
      <c r="I34" s="2">
        <v>131000</v>
      </c>
      <c r="J34" s="2">
        <v>131000</v>
      </c>
    </row>
    <row r="35" spans="1:10" ht="21">
      <c r="A35" s="7" t="s">
        <v>30</v>
      </c>
      <c r="B35" s="8" t="s">
        <v>6</v>
      </c>
      <c r="C35" s="8" t="s">
        <v>31</v>
      </c>
      <c r="D35" s="8" t="s">
        <v>32</v>
      </c>
      <c r="E35" s="8" t="s">
        <v>10</v>
      </c>
      <c r="F35" s="8" t="s">
        <v>10</v>
      </c>
      <c r="G35" s="7"/>
      <c r="H35" s="7">
        <f>H36</f>
        <v>50000</v>
      </c>
      <c r="I35" s="7">
        <f>I36</f>
        <v>50000</v>
      </c>
      <c r="J35" s="7">
        <f>J36</f>
        <v>50000</v>
      </c>
    </row>
    <row r="36" spans="1:10" ht="21">
      <c r="A36" s="2" t="s">
        <v>33</v>
      </c>
      <c r="B36" s="9" t="s">
        <v>6</v>
      </c>
      <c r="C36" s="9" t="s">
        <v>31</v>
      </c>
      <c r="D36" s="9" t="s">
        <v>32</v>
      </c>
      <c r="E36" s="9" t="s">
        <v>34</v>
      </c>
      <c r="F36" s="9" t="s">
        <v>51</v>
      </c>
      <c r="G36" s="2"/>
      <c r="H36" s="2">
        <v>50000</v>
      </c>
      <c r="I36" s="2">
        <v>50000</v>
      </c>
      <c r="J36" s="2">
        <v>50000</v>
      </c>
    </row>
    <row r="37" spans="1:10" ht="42">
      <c r="A37" s="11" t="s">
        <v>35</v>
      </c>
      <c r="B37" s="8" t="s">
        <v>36</v>
      </c>
      <c r="C37" s="8" t="s">
        <v>37</v>
      </c>
      <c r="D37" s="8" t="s">
        <v>38</v>
      </c>
      <c r="E37" s="8" t="s">
        <v>10</v>
      </c>
      <c r="F37" s="8" t="s">
        <v>10</v>
      </c>
      <c r="G37" s="8"/>
      <c r="H37" s="13">
        <f>H38+H39+H41+H42</f>
        <v>205000</v>
      </c>
      <c r="I37" s="13">
        <f t="shared" ref="I37:J37" si="7">I38+I39+I41+I42</f>
        <v>205000</v>
      </c>
      <c r="J37" s="13">
        <f t="shared" si="7"/>
        <v>205000</v>
      </c>
    </row>
    <row r="38" spans="1:10" ht="21">
      <c r="A38" s="2" t="s">
        <v>14</v>
      </c>
      <c r="B38" s="9" t="s">
        <v>36</v>
      </c>
      <c r="C38" s="9" t="s">
        <v>37</v>
      </c>
      <c r="D38" s="9" t="s">
        <v>38</v>
      </c>
      <c r="E38" s="9" t="s">
        <v>15</v>
      </c>
      <c r="F38" s="9" t="s">
        <v>52</v>
      </c>
      <c r="G38" s="9"/>
      <c r="H38" s="12">
        <v>150000</v>
      </c>
      <c r="I38" s="2">
        <v>150000</v>
      </c>
      <c r="J38" s="2">
        <v>150000</v>
      </c>
    </row>
    <row r="39" spans="1:10" ht="39" customHeight="1">
      <c r="A39" s="6" t="s">
        <v>17</v>
      </c>
      <c r="B39" s="9" t="s">
        <v>36</v>
      </c>
      <c r="C39" s="9" t="s">
        <v>37</v>
      </c>
      <c r="D39" s="9" t="s">
        <v>38</v>
      </c>
      <c r="E39" s="9" t="s">
        <v>16</v>
      </c>
      <c r="F39" s="9" t="s">
        <v>53</v>
      </c>
      <c r="G39" s="9"/>
      <c r="H39" s="12">
        <v>45000</v>
      </c>
      <c r="I39" s="2">
        <v>45000</v>
      </c>
      <c r="J39" s="2">
        <v>45000</v>
      </c>
    </row>
    <row r="40" spans="1:10" ht="21">
      <c r="A40" s="21" t="s">
        <v>87</v>
      </c>
      <c r="B40" s="9" t="s">
        <v>36</v>
      </c>
      <c r="C40" s="9" t="s">
        <v>37</v>
      </c>
      <c r="D40" s="9" t="s">
        <v>69</v>
      </c>
      <c r="E40" s="9" t="s">
        <v>20</v>
      </c>
      <c r="F40" s="9" t="s">
        <v>94</v>
      </c>
      <c r="G40" s="9"/>
      <c r="H40" s="12">
        <f>SUM(H41:H42)</f>
        <v>10000</v>
      </c>
      <c r="I40" s="12">
        <f t="shared" ref="I40:J40" si="8">SUM(I41:I42)</f>
        <v>10000</v>
      </c>
      <c r="J40" s="12">
        <f t="shared" si="8"/>
        <v>10000</v>
      </c>
    </row>
    <row r="41" spans="1:10" ht="21">
      <c r="A41" s="24" t="s">
        <v>88</v>
      </c>
      <c r="B41" s="9" t="s">
        <v>36</v>
      </c>
      <c r="C41" s="9" t="s">
        <v>37</v>
      </c>
      <c r="D41" s="9" t="s">
        <v>69</v>
      </c>
      <c r="E41" s="9" t="s">
        <v>20</v>
      </c>
      <c r="F41" s="9" t="s">
        <v>66</v>
      </c>
      <c r="G41" s="9"/>
      <c r="H41" s="12">
        <v>5000</v>
      </c>
      <c r="I41" s="12">
        <v>5000</v>
      </c>
      <c r="J41" s="12">
        <v>5000</v>
      </c>
    </row>
    <row r="42" spans="1:10" ht="21">
      <c r="A42" s="24" t="s">
        <v>96</v>
      </c>
      <c r="B42" s="9" t="s">
        <v>36</v>
      </c>
      <c r="C42" s="9" t="s">
        <v>37</v>
      </c>
      <c r="D42" s="9" t="s">
        <v>69</v>
      </c>
      <c r="E42" s="9" t="s">
        <v>20</v>
      </c>
      <c r="F42" s="9" t="s">
        <v>95</v>
      </c>
      <c r="G42" s="9"/>
      <c r="H42" s="12">
        <v>5000</v>
      </c>
      <c r="I42" s="12">
        <v>5000</v>
      </c>
      <c r="J42" s="12">
        <v>5000</v>
      </c>
    </row>
    <row r="43" spans="1:10" ht="42">
      <c r="A43" s="11" t="s">
        <v>39</v>
      </c>
      <c r="B43" s="8" t="s">
        <v>40</v>
      </c>
      <c r="C43" s="8" t="s">
        <v>37</v>
      </c>
      <c r="D43" s="8" t="s">
        <v>41</v>
      </c>
      <c r="E43" s="8" t="s">
        <v>10</v>
      </c>
      <c r="F43" s="8" t="s">
        <v>10</v>
      </c>
      <c r="G43" s="8"/>
      <c r="H43" s="13">
        <f>H44</f>
        <v>1957000</v>
      </c>
      <c r="I43" s="13">
        <f>I44</f>
        <v>1957000</v>
      </c>
      <c r="J43" s="7">
        <f>J44</f>
        <v>1957000</v>
      </c>
    </row>
    <row r="44" spans="1:10" ht="42">
      <c r="A44" s="6" t="s">
        <v>18</v>
      </c>
      <c r="B44" s="9" t="s">
        <v>40</v>
      </c>
      <c r="C44" s="9" t="s">
        <v>37</v>
      </c>
      <c r="D44" s="9" t="s">
        <v>41</v>
      </c>
      <c r="E44" s="9" t="s">
        <v>20</v>
      </c>
      <c r="F44" s="9" t="s">
        <v>10</v>
      </c>
      <c r="G44" s="9"/>
      <c r="H44" s="12">
        <f>SUM(H45:H50)</f>
        <v>1957000</v>
      </c>
      <c r="I44" s="12">
        <f t="shared" ref="I44:J44" si="9">SUM(I45:I50)</f>
        <v>1957000</v>
      </c>
      <c r="J44" s="12">
        <f t="shared" si="9"/>
        <v>1957000</v>
      </c>
    </row>
    <row r="45" spans="1:10" ht="21">
      <c r="A45" s="2" t="s">
        <v>62</v>
      </c>
      <c r="B45" s="9" t="s">
        <v>40</v>
      </c>
      <c r="C45" s="9" t="s">
        <v>37</v>
      </c>
      <c r="D45" s="9" t="s">
        <v>41</v>
      </c>
      <c r="E45" s="9" t="s">
        <v>20</v>
      </c>
      <c r="F45" s="9" t="s">
        <v>61</v>
      </c>
      <c r="G45" s="9"/>
      <c r="H45" s="12">
        <v>350000</v>
      </c>
      <c r="I45" s="12">
        <v>350000</v>
      </c>
      <c r="J45" s="12">
        <v>350000</v>
      </c>
    </row>
    <row r="46" spans="1:10" ht="21">
      <c r="A46" s="2" t="s">
        <v>98</v>
      </c>
      <c r="B46" s="9" t="s">
        <v>40</v>
      </c>
      <c r="C46" s="9" t="s">
        <v>37</v>
      </c>
      <c r="D46" s="9" t="s">
        <v>41</v>
      </c>
      <c r="E46" s="9" t="s">
        <v>20</v>
      </c>
      <c r="F46" s="9" t="s">
        <v>97</v>
      </c>
      <c r="G46" s="9"/>
      <c r="H46" s="12">
        <v>182000</v>
      </c>
      <c r="I46" s="12">
        <v>182000</v>
      </c>
      <c r="J46" s="12">
        <v>182000</v>
      </c>
    </row>
    <row r="47" spans="1:10" ht="21">
      <c r="A47" s="18" t="s">
        <v>63</v>
      </c>
      <c r="B47" s="9" t="s">
        <v>40</v>
      </c>
      <c r="C47" s="9" t="s">
        <v>37</v>
      </c>
      <c r="D47" s="9" t="s">
        <v>41</v>
      </c>
      <c r="E47" s="9" t="s">
        <v>20</v>
      </c>
      <c r="F47" s="9" t="s">
        <v>55</v>
      </c>
      <c r="G47" s="9"/>
      <c r="H47" s="12">
        <v>488000</v>
      </c>
      <c r="I47" s="12">
        <v>483000</v>
      </c>
      <c r="J47" s="12">
        <v>483000</v>
      </c>
    </row>
    <row r="48" spans="1:10" ht="105">
      <c r="A48" s="18" t="s">
        <v>99</v>
      </c>
      <c r="B48" s="9" t="s">
        <v>40</v>
      </c>
      <c r="C48" s="9" t="s">
        <v>37</v>
      </c>
      <c r="D48" s="9" t="s">
        <v>41</v>
      </c>
      <c r="E48" s="9" t="s">
        <v>20</v>
      </c>
      <c r="F48" s="9" t="s">
        <v>100</v>
      </c>
      <c r="G48" s="9"/>
      <c r="H48" s="12">
        <v>65000</v>
      </c>
      <c r="I48" s="12">
        <v>70000</v>
      </c>
      <c r="J48" s="12">
        <v>70000</v>
      </c>
    </row>
    <row r="49" spans="1:10" ht="21">
      <c r="A49" s="2" t="s">
        <v>101</v>
      </c>
      <c r="B49" s="9" t="s">
        <v>40</v>
      </c>
      <c r="C49" s="9" t="s">
        <v>37</v>
      </c>
      <c r="D49" s="9" t="s">
        <v>41</v>
      </c>
      <c r="E49" s="9" t="s">
        <v>20</v>
      </c>
      <c r="F49" s="9" t="s">
        <v>102</v>
      </c>
      <c r="G49" s="9"/>
      <c r="H49" s="12">
        <v>130000</v>
      </c>
      <c r="I49" s="12">
        <v>130000</v>
      </c>
      <c r="J49" s="12">
        <v>130000</v>
      </c>
    </row>
    <row r="50" spans="1:10" ht="21">
      <c r="A50" s="2" t="s">
        <v>42</v>
      </c>
      <c r="B50" s="9" t="s">
        <v>40</v>
      </c>
      <c r="C50" s="9" t="s">
        <v>37</v>
      </c>
      <c r="D50" s="9" t="s">
        <v>41</v>
      </c>
      <c r="E50" s="9" t="s">
        <v>20</v>
      </c>
      <c r="F50" s="9" t="s">
        <v>80</v>
      </c>
      <c r="G50" s="9"/>
      <c r="H50" s="12">
        <v>742000</v>
      </c>
      <c r="I50" s="12">
        <v>742000</v>
      </c>
      <c r="J50" s="12">
        <v>742000</v>
      </c>
    </row>
    <row r="51" spans="1:10" ht="21">
      <c r="A51" s="7" t="s">
        <v>43</v>
      </c>
      <c r="B51" s="8" t="s">
        <v>40</v>
      </c>
      <c r="C51" s="8" t="s">
        <v>37</v>
      </c>
      <c r="D51" s="8" t="s">
        <v>44</v>
      </c>
      <c r="E51" s="8" t="s">
        <v>10</v>
      </c>
      <c r="F51" s="8" t="s">
        <v>10</v>
      </c>
      <c r="G51" s="8"/>
      <c r="H51" s="13">
        <f>H52</f>
        <v>583000</v>
      </c>
      <c r="I51" s="13">
        <f t="shared" ref="I51:J51" si="10">I52</f>
        <v>583000</v>
      </c>
      <c r="J51" s="13">
        <f t="shared" si="10"/>
        <v>583000</v>
      </c>
    </row>
    <row r="52" spans="1:10" ht="21">
      <c r="A52" s="18" t="s">
        <v>64</v>
      </c>
      <c r="B52" s="9" t="s">
        <v>40</v>
      </c>
      <c r="C52" s="9" t="s">
        <v>37</v>
      </c>
      <c r="D52" s="9" t="s">
        <v>44</v>
      </c>
      <c r="E52" s="9" t="s">
        <v>20</v>
      </c>
      <c r="F52" s="9" t="s">
        <v>58</v>
      </c>
      <c r="G52" s="9"/>
      <c r="H52" s="12">
        <v>583000</v>
      </c>
      <c r="I52" s="12">
        <v>583000</v>
      </c>
      <c r="J52" s="12">
        <v>583000</v>
      </c>
    </row>
    <row r="53" spans="1:10" ht="21">
      <c r="A53" s="7" t="s">
        <v>103</v>
      </c>
      <c r="B53" s="8" t="s">
        <v>40</v>
      </c>
      <c r="C53" s="8" t="s">
        <v>36</v>
      </c>
      <c r="D53" s="8" t="s">
        <v>104</v>
      </c>
      <c r="E53" s="8" t="s">
        <v>10</v>
      </c>
      <c r="F53" s="8" t="s">
        <v>10</v>
      </c>
      <c r="G53" s="8"/>
      <c r="H53" s="13">
        <f>H54</f>
        <v>2035000</v>
      </c>
      <c r="I53" s="13">
        <f t="shared" ref="I53:J53" si="11">I54</f>
        <v>2035000</v>
      </c>
      <c r="J53" s="13">
        <f t="shared" si="11"/>
        <v>2035000</v>
      </c>
    </row>
    <row r="54" spans="1:10" ht="21">
      <c r="A54" s="18" t="s">
        <v>64</v>
      </c>
      <c r="B54" s="9" t="s">
        <v>40</v>
      </c>
      <c r="C54" s="9" t="s">
        <v>36</v>
      </c>
      <c r="D54" s="9" t="s">
        <v>104</v>
      </c>
      <c r="E54" s="9" t="s">
        <v>20</v>
      </c>
      <c r="F54" s="9" t="s">
        <v>58</v>
      </c>
      <c r="G54" s="9"/>
      <c r="H54" s="12">
        <v>2035000</v>
      </c>
      <c r="I54" s="12">
        <v>2035000</v>
      </c>
      <c r="J54" s="12">
        <v>2035000</v>
      </c>
    </row>
    <row r="55" spans="1:10" ht="21">
      <c r="A55" s="2"/>
      <c r="B55" s="9"/>
      <c r="C55" s="9"/>
      <c r="D55" s="9"/>
      <c r="E55" s="9"/>
      <c r="F55" s="9"/>
      <c r="G55" s="9"/>
      <c r="H55" s="12"/>
      <c r="I55" s="2"/>
      <c r="J55" s="2"/>
    </row>
    <row r="56" spans="1:10" ht="21">
      <c r="A56" s="7" t="s">
        <v>47</v>
      </c>
      <c r="B56" s="8"/>
      <c r="C56" s="8"/>
      <c r="D56" s="8"/>
      <c r="E56" s="8"/>
      <c r="F56" s="8"/>
      <c r="G56" s="8"/>
      <c r="H56" s="13">
        <f>H7+H32+H35+H37+H43+H51+H53</f>
        <v>7730000</v>
      </c>
      <c r="I56" s="13">
        <f t="shared" ref="I56:J56" si="12">I7+I32+I35+I37+I43+I51+I53</f>
        <v>7730000</v>
      </c>
      <c r="J56" s="13">
        <f t="shared" si="12"/>
        <v>7730000</v>
      </c>
    </row>
    <row r="57" spans="1:10">
      <c r="B57" s="1"/>
      <c r="C57" s="1"/>
      <c r="D57" s="1"/>
      <c r="E57" s="1"/>
      <c r="F57" s="1"/>
      <c r="G57" s="1"/>
      <c r="H57" s="1"/>
    </row>
    <row r="58" spans="1:10">
      <c r="B58" s="1"/>
      <c r="C58" s="1"/>
      <c r="D58" s="1"/>
      <c r="E58" s="1"/>
      <c r="F58" s="1"/>
      <c r="G58" s="1"/>
      <c r="H58" s="1"/>
    </row>
  </sheetData>
  <mergeCells count="3">
    <mergeCell ref="A2:I2"/>
    <mergeCell ref="B5:G5"/>
    <mergeCell ref="A3:J3"/>
  </mergeCells>
  <phoneticPr fontId="0" type="noConversion"/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D6"/>
  <sheetViews>
    <sheetView workbookViewId="0">
      <selection activeCell="D6" sqref="D6"/>
    </sheetView>
  </sheetViews>
  <sheetFormatPr defaultRowHeight="15"/>
  <sheetData>
    <row r="4" spans="4:4">
      <c r="D4" t="s">
        <v>70</v>
      </c>
    </row>
    <row r="6" spans="4:4">
      <c r="D6" t="s">
        <v>71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maiskoe_sp</cp:lastModifiedBy>
  <cp:lastPrinted>2019-03-04T09:13:59Z</cp:lastPrinted>
  <dcterms:created xsi:type="dcterms:W3CDTF">2017-01-11T13:02:19Z</dcterms:created>
  <dcterms:modified xsi:type="dcterms:W3CDTF">2019-03-04T13:58:28Z</dcterms:modified>
</cp:coreProperties>
</file>